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<sst xmlns="http://schemas.openxmlformats.org/spreadsheetml/2006/main" count="52" uniqueCount="28">
  <si>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</si>
  <si>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</si>
  <si>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</si>
  <si>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</si>
  <si>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</si>
  <si>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</si>
  <si>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</si>
  <si>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</si>
  <si>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</si>
  <si>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</si>
  <si>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</si>
  <si>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</si>
  <si>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</si>
  <si>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</si>
  <si>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</si>
  <si>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</si>
  <si>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</si>
  <si>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</si>
  <si>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</si>
  <si>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</si>
  <si>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</si>
  <si>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</si>
  <si>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</si>
  <si>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январь-октябрь 2019 года</t>
  </si>
  <si>
    <t xml:space="preserve"> январь-октябрь 2018                года</t>
  </si>
  <si>
    <t>январь-октябрь 2019 года</t>
  </si>
  <si>
    <t>октябрь 2018 года</t>
  </si>
  <si>
    <t>октябрь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</si>
</sst>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33" borderId="0" xfId="0" applyNumberFormat="1" applyFont="1" applyFill="1" applyAlignment="1">
      <alignment/>
    </xf>
    <xf numFmtId="172" fontId="0" fillId="33" borderId="15" xfId="0" applyNumberFormat="1" applyFont="1" applyFill="1" applyBorder="1" applyAlignment="1" applyProtection="1">
      <alignment horizontal="right"/>
      <protection locked="0"/>
    </xf>
    <xf numFmtId="172" fontId="0" fillId="0" borderId="15" xfId="0" applyNumberFormat="1" applyFont="1" applyFill="1" applyBorder="1" applyAlignment="1">
      <alignment horizontal="right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0" borderId="19" xfId="0" applyNumberFormat="1" applyFont="1" applyFill="1" applyBorder="1" applyAlignment="1" applyProtection="1">
      <alignment horizontal="right"/>
      <protection locked="0"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14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5"/>
      <c r="C1" s="45"/>
      <c r="D1" s="45"/>
      <c r="E1" s="45"/>
      <c r="F1" s="45"/>
      <c r="G1" s="45"/>
      <c r="H1" s="45"/>
      <c r="I1" s="45"/>
      <c r="J1" s="23"/>
    </row>
    <row r="2" spans="1:10" ht="12.75">
      <c r="A2" s="2"/>
      <c r="B2" s="46" t="s">
        <v>22</v>
      </c>
      <c r="C2" s="46"/>
      <c r="D2" s="46"/>
      <c r="E2" s="46"/>
      <c r="F2" s="46"/>
      <c r="G2" s="46"/>
      <c r="H2" s="46"/>
      <c r="I2" s="46"/>
      <c r="J2" s="24"/>
    </row>
    <row r="3" spans="1:10" ht="12.75">
      <c r="A3" s="3"/>
      <c r="B3" s="38" t="s">
        <v>23</v>
      </c>
      <c r="C3" s="38"/>
      <c r="D3" s="38"/>
      <c r="E3" s="38"/>
      <c r="F3" s="38"/>
      <c r="G3" s="38"/>
      <c r="H3" s="38"/>
      <c r="I3" s="38"/>
      <c r="J3" s="22"/>
    </row>
    <row r="4" spans="1:10" ht="12.75">
      <c r="A4" s="3"/>
      <c r="B4" s="4"/>
      <c r="C4" s="6"/>
      <c r="D4" s="7"/>
      <c r="E4" s="6"/>
      <c r="F4" s="5"/>
      <c r="G4" s="47" t="s">
        <v>11</v>
      </c>
      <c r="H4" s="47"/>
      <c r="I4" s="47"/>
      <c r="J4" s="25"/>
    </row>
    <row r="5" spans="1:15" ht="12.75" customHeight="1">
      <c r="A5" s="39" t="s">
        <v>5</v>
      </c>
      <c r="B5" s="41" t="s">
        <v>7</v>
      </c>
      <c r="C5" s="43" t="s">
        <v>19</v>
      </c>
      <c r="D5" s="48" t="s">
        <v>24</v>
      </c>
      <c r="E5" s="35" t="s">
        <v>25</v>
      </c>
      <c r="F5" s="36"/>
      <c r="G5" s="36"/>
      <c r="H5" s="36"/>
      <c r="I5" s="37"/>
      <c r="J5" s="48" t="s">
        <v>26</v>
      </c>
      <c r="K5" s="35" t="s">
        <v>27</v>
      </c>
      <c r="L5" s="36"/>
      <c r="M5" s="36"/>
      <c r="N5" s="36"/>
      <c r="O5" s="37"/>
    </row>
    <row r="6" spans="1:15" ht="48">
      <c r="A6" s="40"/>
      <c r="B6" s="42"/>
      <c r="C6" s="44"/>
      <c r="D6" s="49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50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51">
        <v>2205190.4</v>
      </c>
      <c r="E7" s="52">
        <v>2241592.6</v>
      </c>
      <c r="F7" s="27">
        <v>2250467.5</v>
      </c>
      <c r="G7" s="27">
        <f aca="true" t="shared" si="0" ref="G7:G13">F7/E7*100</f>
        <v>100.39591940123285</v>
      </c>
      <c r="H7" s="27">
        <f aca="true" t="shared" si="1" ref="H7:H14">F7/D7*100</f>
        <v>102.05320592725235</v>
      </c>
      <c r="I7" s="28" t="s">
        <v>10</v>
      </c>
      <c r="J7" s="53">
        <v>283775</v>
      </c>
      <c r="K7" s="52">
        <v>294286.3</v>
      </c>
      <c r="L7" s="29">
        <v>295376.3</v>
      </c>
      <c r="M7" s="29">
        <f aca="true" t="shared" si="2" ref="M7:M13">L7/K7*100</f>
        <v>100.37038761233535</v>
      </c>
      <c r="N7" s="29">
        <f>L7/J7*100</f>
        <v>104.08820368249494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9">
        <v>28</v>
      </c>
      <c r="E8" s="29">
        <v>33</v>
      </c>
      <c r="F8" s="27">
        <v>46.9</v>
      </c>
      <c r="G8" s="27">
        <f>F8/E8*100</f>
        <v>142.12121212121212</v>
      </c>
      <c r="H8" s="27">
        <f>F8/D8*100</f>
        <v>167.5</v>
      </c>
      <c r="I8" s="30" t="s">
        <v>10</v>
      </c>
      <c r="J8" s="29">
        <v>4.3</v>
      </c>
      <c r="K8" s="54">
        <v>3</v>
      </c>
      <c r="L8" s="29">
        <v>8.2</v>
      </c>
      <c r="M8" s="29">
        <f t="shared" si="2"/>
        <v>273.3333333333333</v>
      </c>
      <c r="N8" s="29">
        <f>L8/J8*100</f>
        <v>190.69767441860463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55">
        <v>5325.3</v>
      </c>
      <c r="E9" s="29">
        <v>5940</v>
      </c>
      <c r="F9" s="56">
        <v>9253.6</v>
      </c>
      <c r="G9" s="32">
        <f t="shared" si="0"/>
        <v>155.78451178451178</v>
      </c>
      <c r="H9" s="32">
        <f t="shared" si="1"/>
        <v>173.7667361463204</v>
      </c>
      <c r="I9" s="30" t="s">
        <v>10</v>
      </c>
      <c r="J9" s="55">
        <v>806.8</v>
      </c>
      <c r="K9" s="54">
        <v>580</v>
      </c>
      <c r="L9" s="55">
        <v>928.9</v>
      </c>
      <c r="M9" s="33">
        <f t="shared" si="2"/>
        <v>160.15517241379308</v>
      </c>
      <c r="N9" s="29">
        <f aca="true" t="shared" si="3" ref="N9:N14">L9/J9*100</f>
        <v>115.13386217154189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4">
        <v>38355789</v>
      </c>
      <c r="E10" s="57">
        <v>41752956</v>
      </c>
      <c r="F10" s="54">
        <v>42412595</v>
      </c>
      <c r="G10" s="27">
        <f t="shared" si="0"/>
        <v>101.57986179469545</v>
      </c>
      <c r="H10" s="27">
        <f t="shared" si="1"/>
        <v>110.57677629835747</v>
      </c>
      <c r="I10" s="30" t="s">
        <v>10</v>
      </c>
      <c r="J10" s="54">
        <v>3792771</v>
      </c>
      <c r="K10" s="29">
        <v>4111818</v>
      </c>
      <c r="L10" s="54">
        <v>3908849</v>
      </c>
      <c r="M10" s="27">
        <f t="shared" si="2"/>
        <v>95.06376498181584</v>
      </c>
      <c r="N10" s="27">
        <f t="shared" si="3"/>
        <v>103.0605064212946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58">
        <v>161178.1</v>
      </c>
      <c r="E11" s="59">
        <v>169217</v>
      </c>
      <c r="F11" s="58">
        <v>138462.6</v>
      </c>
      <c r="G11" s="34">
        <f t="shared" si="0"/>
        <v>81.82546670842764</v>
      </c>
      <c r="H11" s="34">
        <f t="shared" si="1"/>
        <v>85.90658408307333</v>
      </c>
      <c r="I11" s="28" t="s">
        <v>10</v>
      </c>
      <c r="J11" s="58">
        <v>17008.9</v>
      </c>
      <c r="K11" s="29">
        <v>16942</v>
      </c>
      <c r="L11" s="58">
        <v>13462</v>
      </c>
      <c r="M11" s="34">
        <f t="shared" si="2"/>
        <v>79.45933183803565</v>
      </c>
      <c r="N11" s="29">
        <f t="shared" si="3"/>
        <v>79.14679961667127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0">
        <f>F12/109*100</f>
        <v>61604567.88990826</v>
      </c>
      <c r="E12" s="60">
        <v>67019947</v>
      </c>
      <c r="F12" s="60">
        <v>67148979</v>
      </c>
      <c r="G12" s="34">
        <f t="shared" si="0"/>
        <v>100.19252775595302</v>
      </c>
      <c r="H12" s="34">
        <f t="shared" si="1"/>
        <v>108.99999999999999</v>
      </c>
      <c r="I12" s="28" t="s">
        <v>10</v>
      </c>
      <c r="J12" s="60">
        <f>L12/103*100</f>
        <v>7144292.233009709</v>
      </c>
      <c r="K12" s="29">
        <v>7661996</v>
      </c>
      <c r="L12" s="60">
        <v>7358621</v>
      </c>
      <c r="M12" s="34">
        <f t="shared" si="2"/>
        <v>96.0405226001162</v>
      </c>
      <c r="N12" s="29">
        <f t="shared" si="3"/>
        <v>103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61">
        <f>F13/108*100</f>
        <v>29315768.981481485</v>
      </c>
      <c r="E13" s="34">
        <v>36458248</v>
      </c>
      <c r="F13" s="61">
        <v>31661030.5</v>
      </c>
      <c r="G13" s="27">
        <f t="shared" si="0"/>
        <v>86.84188691678217</v>
      </c>
      <c r="H13" s="27">
        <f t="shared" si="1"/>
        <v>107.99999999999999</v>
      </c>
      <c r="I13" s="30" t="s">
        <v>10</v>
      </c>
      <c r="J13" s="61">
        <f>L13/108.2*100</f>
        <v>2974217.8373382627</v>
      </c>
      <c r="K13" s="62">
        <v>3700667</v>
      </c>
      <c r="L13" s="61">
        <v>3218103.7</v>
      </c>
      <c r="M13" s="27">
        <f t="shared" si="2"/>
        <v>86.96009935506221</v>
      </c>
      <c r="N13" s="27">
        <f t="shared" si="3"/>
        <v>108.2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F14/105.8*100</f>
        <v>30527.97731568998</v>
      </c>
      <c r="E14" s="27"/>
      <c r="F14" s="27">
        <v>32298.6</v>
      </c>
      <c r="G14" s="27"/>
      <c r="H14" s="27">
        <f t="shared" si="1"/>
        <v>105.80000000000001</v>
      </c>
      <c r="I14" s="30" t="s">
        <v>10</v>
      </c>
      <c r="J14" s="27">
        <f>L14/108.1*100</f>
        <v>30598.242368177613</v>
      </c>
      <c r="K14" s="27"/>
      <c r="L14" s="27">
        <v>33076.7</v>
      </c>
      <c r="M14" s="27"/>
      <c r="N14" s="27">
        <f t="shared" si="3"/>
        <v>108.1</v>
      </c>
      <c r="O14" s="30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2019-11-01T12:36:03Z</cp:lastPrinted>
  <dcterms:created xsi:type="dcterms:W3CDTF">2004-03-01T05:53:33Z</dcterms:created>
  <dcterms:modified xsi:type="dcterms:W3CDTF">2020-01-24T12:07:45Z</dcterms:modified>
  <cp:category/>
  <cp:version/>
  <cp:contentType/>
  <cp:contentStatus/>
</cp:coreProperties>
</file>